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leen\Desktop\"/>
    </mc:Choice>
  </mc:AlternateContent>
  <xr:revisionPtr revIDLastSave="0" documentId="8_{522BF505-F3E4-4B5A-B843-02B73F2E12E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H24" i="1"/>
  <c r="I24" i="1" s="1"/>
  <c r="L21" i="1"/>
  <c r="J21" i="1"/>
  <c r="H21" i="1"/>
  <c r="L20" i="1"/>
  <c r="J20" i="1"/>
  <c r="H20" i="1"/>
  <c r="L19" i="1"/>
  <c r="J19" i="1"/>
  <c r="H19" i="1"/>
  <c r="L18" i="1"/>
  <c r="J18" i="1"/>
  <c r="H18" i="1"/>
  <c r="L17" i="1"/>
  <c r="J17" i="1"/>
  <c r="H17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L7" i="1"/>
  <c r="J7" i="1"/>
  <c r="H7" i="1"/>
  <c r="L6" i="1"/>
  <c r="J6" i="1"/>
  <c r="H6" i="1"/>
  <c r="L5" i="1"/>
  <c r="J5" i="1"/>
  <c r="H5" i="1"/>
  <c r="L4" i="1"/>
  <c r="H25" i="1" s="1"/>
  <c r="I25" i="1" s="1"/>
  <c r="J4" i="1"/>
  <c r="H4" i="1"/>
  <c r="H26" i="1" l="1"/>
  <c r="I26" i="1" s="1"/>
  <c r="I27" i="1" s="1"/>
</calcChain>
</file>

<file path=xl/sharedStrings.xml><?xml version="1.0" encoding="utf-8"?>
<sst xmlns="http://schemas.openxmlformats.org/spreadsheetml/2006/main" count="22" uniqueCount="20">
  <si>
    <t>2019 Ontario Summer Provincials</t>
  </si>
  <si>
    <t>Event totals</t>
  </si>
  <si>
    <t>Total Owing per Diver</t>
  </si>
  <si>
    <t>Diver's Name</t>
  </si>
  <si>
    <t>Sex</t>
  </si>
  <si>
    <t>1m</t>
  </si>
  <si>
    <t>3m</t>
  </si>
  <si>
    <t>Tower</t>
  </si>
  <si>
    <t>All</t>
  </si>
  <si>
    <t>Please register coaches attending the Ontario Provincials.</t>
  </si>
  <si>
    <t>Coaches Names</t>
  </si>
  <si>
    <t>Registration Fee</t>
  </si>
  <si>
    <t>x</t>
  </si>
  <si>
    <t>Event Fee</t>
  </si>
  <si>
    <t>Team total</t>
  </si>
  <si>
    <t>Please make cheques payable to the Ottawa National Diving Club</t>
  </si>
  <si>
    <t>Dive Ontario Aspire Events</t>
  </si>
  <si>
    <t>Meal Plan Fee</t>
  </si>
  <si>
    <t>Meal Plan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</si>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</sst>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8" fillId="2" borderId="0" xfId="0" applyFont="1" applyFill="1"/>
    <xf numFmtId="0" fontId="8" fillId="3" borderId="0" xfId="0" applyFont="1" applyFill="1"/>
    <xf numFmtId="0" fontId="6" fillId="0" borderId="11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9" fillId="0" borderId="17" xfId="0" applyFont="1" applyFill="1" applyBorder="1" applyAlignment="1">
      <alignment wrapText="1"/>
    </xf>
    <xf numFmtId="0" fontId="10" fillId="0" borderId="18" xfId="0" applyFont="1" applyFill="1" applyBorder="1" applyAlignment="1">
      <alignment horizontal="center" wrapText="1"/>
    </xf>
    <xf numFmtId="0" fontId="0" fillId="0" borderId="17" xfId="0" applyBorder="1"/>
    <xf numFmtId="164" fontId="0" fillId="4" borderId="22" xfId="0" applyNumberFormat="1" applyFill="1" applyBorder="1"/>
    <xf numFmtId="0" fontId="5" fillId="0" borderId="23" xfId="0" applyFont="1" applyBorder="1" applyAlignment="1">
      <alignment horizontal="center"/>
    </xf>
    <xf numFmtId="0" fontId="9" fillId="0" borderId="24" xfId="0" applyFont="1" applyFill="1" applyBorder="1" applyAlignment="1">
      <alignment wrapText="1"/>
    </xf>
    <xf numFmtId="0" fontId="10" fillId="0" borderId="25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0" fillId="0" borderId="6" xfId="0" applyBorder="1"/>
    <xf numFmtId="164" fontId="0" fillId="4" borderId="10" xfId="0" applyNumberFormat="1" applyFill="1" applyBorder="1"/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wrapText="1"/>
    </xf>
    <xf numFmtId="0" fontId="5" fillId="0" borderId="28" xfId="0" applyFont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0" fillId="0" borderId="11" xfId="0" applyBorder="1"/>
    <xf numFmtId="164" fontId="0" fillId="4" borderId="15" xfId="0" applyNumberFormat="1" applyFill="1" applyBorder="1"/>
    <xf numFmtId="0" fontId="0" fillId="0" borderId="0" xfId="0" applyAlignment="1">
      <alignment horizontal="center"/>
    </xf>
    <xf numFmtId="0" fontId="6" fillId="0" borderId="7" xfId="0" applyFont="1" applyFill="1" applyBorder="1" applyAlignment="1">
      <alignment wrapText="1"/>
    </xf>
    <xf numFmtId="0" fontId="0" fillId="0" borderId="0" xfId="0" applyAlignment="1">
      <alignment horizontal="right"/>
    </xf>
    <xf numFmtId="8" fontId="0" fillId="0" borderId="0" xfId="0" applyNumberFormat="1"/>
    <xf numFmtId="0" fontId="5" fillId="0" borderId="7" xfId="0" applyFont="1" applyBorder="1" applyAlignment="1">
      <alignment horizontal="center"/>
    </xf>
    <xf numFmtId="0" fontId="9" fillId="0" borderId="7" xfId="0" applyFont="1" applyFill="1" applyBorder="1" applyAlignment="1">
      <alignment wrapText="1"/>
    </xf>
    <xf numFmtId="0" fontId="9" fillId="0" borderId="25" xfId="0" applyFont="1" applyFill="1" applyBorder="1" applyAlignment="1">
      <alignment wrapText="1"/>
    </xf>
    <xf numFmtId="0" fontId="0" fillId="0" borderId="21" xfId="0" applyBorder="1"/>
    <xf numFmtId="0" fontId="0" fillId="0" borderId="21" xfId="0" applyBorder="1" applyAlignment="1">
      <alignment horizontal="right"/>
    </xf>
    <xf numFmtId="8" fontId="0" fillId="0" borderId="21" xfId="0" applyNumberFormat="1" applyBorder="1"/>
    <xf numFmtId="0" fontId="0" fillId="0" borderId="21" xfId="0" applyBorder="1" applyAlignment="1">
      <alignment horizontal="center"/>
    </xf>
    <xf numFmtId="0" fontId="10" fillId="0" borderId="7" xfId="0" applyFont="1" applyFill="1" applyBorder="1" applyAlignment="1">
      <alignment wrapText="1"/>
    </xf>
    <xf numFmtId="0" fontId="1" fillId="0" borderId="0" xfId="0" applyFont="1"/>
    <xf numFmtId="0" fontId="11" fillId="0" borderId="0" xfId="0" applyFont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8" fillId="2" borderId="0" xfId="0" applyFont="1" applyFill="1" applyBorder="1"/>
    <xf numFmtId="0" fontId="8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8" fontId="0" fillId="0" borderId="0" xfId="0" applyNumberFormat="1" applyAlignment="1">
      <alignment horizontal="right"/>
    </xf>
    <xf numFmtId="164" fontId="5" fillId="0" borderId="31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10" fillId="0" borderId="19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wrapText="1"/>
    </xf>
    <xf numFmtId="0" fontId="10" fillId="0" borderId="24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" fillId="0" borderId="32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104775</xdr:colOff>
      <xdr:row>22</xdr:row>
      <xdr:rowOff>57150</xdr:rowOff>
    </xdr:from>
    <xdr:ext cx="1009650" cy="1266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9900" y="4467225"/>
          <a:ext cx="1009650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I30" sqref="I30"/>
    </sheetView>
  </sheetViews>
  <sheetFormatPr defaultRowHeight="15" x14ac:dyDescent="0.25"/>
  <cols>
    <col min="1" max="1" width="4" style="55" customWidth="1"/>
    <col min="2" max="2" width="28.5703125" style="56" customWidth="1"/>
    <col min="3" max="7" width="8.85546875" style="56" customWidth="1"/>
    <col min="8" max="8" width="12.85546875" style="56" customWidth="1"/>
    <col min="9" max="9" width="11" style="56" customWidth="1"/>
    <col min="10" max="10" width="13.140625" style="56" customWidth="1"/>
    <col min="11" max="11" width="3.85546875" style="54" customWidth="1"/>
    <col min="12" max="13" width="9.140625" style="75"/>
    <col min="14" max="16384" width="9.140625" style="54"/>
  </cols>
  <sheetData>
    <row r="1" spans="1:13" s="5" customFormat="1" ht="19.5" thickBot="1" x14ac:dyDescent="0.3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4"/>
      <c r="L1" s="73"/>
      <c r="M1" s="73"/>
    </row>
    <row r="2" spans="1:13" s="10" customFormat="1" ht="15" customHeight="1" x14ac:dyDescent="0.25">
      <c r="A2" s="6"/>
      <c r="B2" s="7"/>
      <c r="C2" s="8"/>
      <c r="D2" s="61"/>
      <c r="E2" s="81" t="s">
        <v>16</v>
      </c>
      <c r="F2" s="82"/>
      <c r="G2" s="83"/>
      <c r="H2" s="84" t="s">
        <v>1</v>
      </c>
      <c r="I2" s="72" t="s">
        <v>18</v>
      </c>
      <c r="J2" s="86" t="s">
        <v>2</v>
      </c>
      <c r="K2" s="9"/>
      <c r="L2" s="74"/>
      <c r="M2" s="74"/>
    </row>
    <row r="3" spans="1:13" s="10" customFormat="1" ht="27" thickBot="1" x14ac:dyDescent="0.3">
      <c r="A3" s="6"/>
      <c r="B3" s="11" t="s">
        <v>3</v>
      </c>
      <c r="C3" s="12" t="s">
        <v>4</v>
      </c>
      <c r="D3" s="13" t="s">
        <v>19</v>
      </c>
      <c r="E3" s="14" t="s">
        <v>5</v>
      </c>
      <c r="F3" s="12" t="s">
        <v>6</v>
      </c>
      <c r="G3" s="15" t="s">
        <v>7</v>
      </c>
      <c r="H3" s="85"/>
      <c r="I3" s="14" t="s">
        <v>8</v>
      </c>
      <c r="J3" s="87"/>
      <c r="K3" s="9"/>
      <c r="L3" s="74"/>
      <c r="M3" s="74"/>
    </row>
    <row r="4" spans="1:13" s="10" customFormat="1" x14ac:dyDescent="0.25">
      <c r="A4" s="16">
        <v>1</v>
      </c>
      <c r="B4" s="17"/>
      <c r="C4" s="18"/>
      <c r="D4" s="62"/>
      <c r="E4" s="63"/>
      <c r="F4" s="18"/>
      <c r="G4" s="64"/>
      <c r="H4" s="58">
        <f t="shared" ref="H4:H21" si="0">IF(COUNTA(E4:G4)&gt;3,110,COUNTA(E4:G4)*27.5)</f>
        <v>0</v>
      </c>
      <c r="I4" s="19"/>
      <c r="J4" s="20">
        <f>IF(COUNTA(B4)&gt;0,50+H4+IF(COUNTA(I4)&gt;0,36,(COUNTA(#REF!))*12),0)</f>
        <v>0</v>
      </c>
      <c r="K4" s="9"/>
      <c r="L4" s="74">
        <f t="shared" ref="L4:L21" si="1">IF(COUNTA(E4:G4)&gt;3,4,COUNTA(E4:G4))</f>
        <v>0</v>
      </c>
      <c r="M4" s="74">
        <f>COUNTA(I4)</f>
        <v>0</v>
      </c>
    </row>
    <row r="5" spans="1:13" s="10" customFormat="1" x14ac:dyDescent="0.25">
      <c r="A5" s="21">
        <v>2</v>
      </c>
      <c r="B5" s="22"/>
      <c r="C5" s="23"/>
      <c r="D5" s="24"/>
      <c r="E5" s="65"/>
      <c r="F5" s="23"/>
      <c r="G5" s="66"/>
      <c r="H5" s="59">
        <f t="shared" si="0"/>
        <v>0</v>
      </c>
      <c r="I5" s="25"/>
      <c r="J5" s="26">
        <f>IF(COUNTA(B5)&gt;0,50+H5+IF(COUNTA(I5)&gt;0,36,(COUNTA(#REF!))*12),0)</f>
        <v>0</v>
      </c>
      <c r="K5" s="9"/>
      <c r="L5" s="74">
        <f t="shared" si="1"/>
        <v>0</v>
      </c>
      <c r="M5" s="74">
        <f t="shared" ref="M5:M21" si="2">COUNTA(I5)</f>
        <v>0</v>
      </c>
    </row>
    <row r="6" spans="1:13" s="10" customFormat="1" x14ac:dyDescent="0.25">
      <c r="A6" s="21">
        <v>3</v>
      </c>
      <c r="B6" s="27"/>
      <c r="C6" s="28"/>
      <c r="D6" s="29"/>
      <c r="E6" s="67"/>
      <c r="F6" s="28"/>
      <c r="G6" s="68"/>
      <c r="H6" s="59">
        <f t="shared" si="0"/>
        <v>0</v>
      </c>
      <c r="I6" s="25"/>
      <c r="J6" s="26">
        <f>IF(COUNTA(B6)&gt;0,50+H6+IF(COUNTA(I6)&gt;0,36,(COUNTA(#REF!))*12),0)</f>
        <v>0</v>
      </c>
      <c r="K6" s="9"/>
      <c r="L6" s="74">
        <f t="shared" si="1"/>
        <v>0</v>
      </c>
      <c r="M6" s="74">
        <f t="shared" si="2"/>
        <v>0</v>
      </c>
    </row>
    <row r="7" spans="1:13" s="10" customFormat="1" x14ac:dyDescent="0.25">
      <c r="A7" s="21">
        <v>4</v>
      </c>
      <c r="B7" s="30"/>
      <c r="C7" s="28"/>
      <c r="D7" s="29"/>
      <c r="E7" s="67"/>
      <c r="F7" s="28"/>
      <c r="G7" s="69"/>
      <c r="H7" s="59">
        <f t="shared" si="0"/>
        <v>0</v>
      </c>
      <c r="I7" s="25"/>
      <c r="J7" s="26">
        <f>IF(COUNTA(B7)&gt;0,50+H7+IF(COUNTA(I7)&gt;0,36,(COUNTA(#REF!))*12),0)</f>
        <v>0</v>
      </c>
      <c r="K7" s="9"/>
      <c r="L7" s="74">
        <f t="shared" si="1"/>
        <v>0</v>
      </c>
      <c r="M7" s="74">
        <f t="shared" si="2"/>
        <v>0</v>
      </c>
    </row>
    <row r="8" spans="1:13" s="10" customFormat="1" x14ac:dyDescent="0.25">
      <c r="A8" s="21">
        <v>5</v>
      </c>
      <c r="B8" s="22"/>
      <c r="C8" s="23"/>
      <c r="D8" s="24"/>
      <c r="E8" s="65"/>
      <c r="F8" s="23"/>
      <c r="G8" s="66"/>
      <c r="H8" s="59">
        <f t="shared" si="0"/>
        <v>0</v>
      </c>
      <c r="I8" s="25"/>
      <c r="J8" s="26">
        <f>IF(COUNTA(B8)&gt;0,50+H8+IF(COUNTA(I8)&gt;0,36,(COUNTA(#REF!))*12),0)</f>
        <v>0</v>
      </c>
      <c r="K8" s="9"/>
      <c r="L8" s="74">
        <f t="shared" si="1"/>
        <v>0</v>
      </c>
      <c r="M8" s="74">
        <f t="shared" si="2"/>
        <v>0</v>
      </c>
    </row>
    <row r="9" spans="1:13" s="10" customFormat="1" x14ac:dyDescent="0.25">
      <c r="A9" s="21">
        <v>6</v>
      </c>
      <c r="B9" s="27"/>
      <c r="C9" s="28"/>
      <c r="D9" s="29"/>
      <c r="E9" s="67"/>
      <c r="F9" s="28"/>
      <c r="G9" s="68"/>
      <c r="H9" s="59">
        <f t="shared" si="0"/>
        <v>0</v>
      </c>
      <c r="I9" s="25"/>
      <c r="J9" s="26">
        <f>IF(COUNTA(B9)&gt;0,50+H9+IF(COUNTA(I9)&gt;0,36,(COUNTA(#REF!))*12),0)</f>
        <v>0</v>
      </c>
      <c r="K9" s="9"/>
      <c r="L9" s="74">
        <f t="shared" si="1"/>
        <v>0</v>
      </c>
      <c r="M9" s="74">
        <f t="shared" si="2"/>
        <v>0</v>
      </c>
    </row>
    <row r="10" spans="1:13" s="10" customFormat="1" x14ac:dyDescent="0.25">
      <c r="A10" s="21">
        <v>7</v>
      </c>
      <c r="B10" s="30"/>
      <c r="C10" s="28"/>
      <c r="D10" s="29"/>
      <c r="E10" s="67"/>
      <c r="F10" s="28"/>
      <c r="G10" s="69"/>
      <c r="H10" s="59">
        <f t="shared" si="0"/>
        <v>0</v>
      </c>
      <c r="I10" s="25"/>
      <c r="J10" s="26">
        <f>IF(COUNTA(B10)&gt;0,50+H10+IF(COUNTA(I10)&gt;0,36,(COUNTA(#REF!))*12),0)</f>
        <v>0</v>
      </c>
      <c r="K10" s="9"/>
      <c r="L10" s="74">
        <f t="shared" si="1"/>
        <v>0</v>
      </c>
      <c r="M10" s="74">
        <f t="shared" si="2"/>
        <v>0</v>
      </c>
    </row>
    <row r="11" spans="1:13" s="10" customFormat="1" x14ac:dyDescent="0.25">
      <c r="A11" s="21">
        <v>8</v>
      </c>
      <c r="B11" s="22"/>
      <c r="C11" s="23"/>
      <c r="D11" s="24"/>
      <c r="E11" s="65"/>
      <c r="F11" s="23"/>
      <c r="G11" s="66"/>
      <c r="H11" s="59">
        <f t="shared" si="0"/>
        <v>0</v>
      </c>
      <c r="I11" s="25"/>
      <c r="J11" s="26">
        <f>IF(COUNTA(B11)&gt;0,50+H11+IF(COUNTA(I11)&gt;0,36,(COUNTA(#REF!))*12),0)</f>
        <v>0</v>
      </c>
      <c r="K11" s="9"/>
      <c r="L11" s="74">
        <f t="shared" si="1"/>
        <v>0</v>
      </c>
      <c r="M11" s="74">
        <f t="shared" si="2"/>
        <v>0</v>
      </c>
    </row>
    <row r="12" spans="1:13" s="10" customFormat="1" x14ac:dyDescent="0.25">
      <c r="A12" s="21">
        <v>9</v>
      </c>
      <c r="B12" s="27"/>
      <c r="C12" s="28"/>
      <c r="D12" s="29"/>
      <c r="E12" s="67"/>
      <c r="F12" s="28"/>
      <c r="G12" s="68"/>
      <c r="H12" s="59">
        <f t="shared" si="0"/>
        <v>0</v>
      </c>
      <c r="I12" s="25"/>
      <c r="J12" s="26">
        <f>IF(COUNTA(B12)&gt;0,50+H12+IF(COUNTA(I12)&gt;0,36,(COUNTA(#REF!))*12),0)</f>
        <v>0</v>
      </c>
      <c r="K12" s="9"/>
      <c r="L12" s="74">
        <f t="shared" si="1"/>
        <v>0</v>
      </c>
      <c r="M12" s="74">
        <f t="shared" si="2"/>
        <v>0</v>
      </c>
    </row>
    <row r="13" spans="1:13" s="10" customFormat="1" x14ac:dyDescent="0.25">
      <c r="A13" s="21">
        <v>10</v>
      </c>
      <c r="B13" s="30"/>
      <c r="C13" s="28"/>
      <c r="D13" s="29"/>
      <c r="E13" s="67"/>
      <c r="F13" s="28"/>
      <c r="G13" s="69"/>
      <c r="H13" s="59">
        <f t="shared" si="0"/>
        <v>0</v>
      </c>
      <c r="I13" s="25"/>
      <c r="J13" s="26">
        <f>IF(COUNTA(B13)&gt;0,50+H13+IF(COUNTA(I13)&gt;0,36,(COUNTA(#REF!))*12),0)</f>
        <v>0</v>
      </c>
      <c r="K13" s="9"/>
      <c r="L13" s="74">
        <f t="shared" si="1"/>
        <v>0</v>
      </c>
      <c r="M13" s="74">
        <f t="shared" si="2"/>
        <v>0</v>
      </c>
    </row>
    <row r="14" spans="1:13" s="10" customFormat="1" x14ac:dyDescent="0.25">
      <c r="A14" s="21">
        <v>11</v>
      </c>
      <c r="B14" s="22"/>
      <c r="C14" s="23"/>
      <c r="D14" s="24"/>
      <c r="E14" s="65"/>
      <c r="F14" s="23"/>
      <c r="G14" s="66"/>
      <c r="H14" s="59">
        <f t="shared" si="0"/>
        <v>0</v>
      </c>
      <c r="I14" s="25"/>
      <c r="J14" s="26">
        <f>IF(COUNTA(B14)&gt;0,50+H14+IF(COUNTA(I14)&gt;0,36,(COUNTA(#REF!))*12),0)</f>
        <v>0</v>
      </c>
      <c r="K14" s="9"/>
      <c r="L14" s="74">
        <f t="shared" si="1"/>
        <v>0</v>
      </c>
      <c r="M14" s="74">
        <f t="shared" si="2"/>
        <v>0</v>
      </c>
    </row>
    <row r="15" spans="1:13" s="10" customFormat="1" x14ac:dyDescent="0.25">
      <c r="A15" s="21">
        <v>12</v>
      </c>
      <c r="B15" s="27"/>
      <c r="C15" s="28"/>
      <c r="D15" s="29"/>
      <c r="E15" s="67"/>
      <c r="F15" s="28"/>
      <c r="G15" s="68"/>
      <c r="H15" s="59">
        <f t="shared" si="0"/>
        <v>0</v>
      </c>
      <c r="I15" s="25"/>
      <c r="J15" s="26">
        <f>IF(COUNTA(B15)&gt;0,50+H15+IF(COUNTA(I15)&gt;0,36,(COUNTA(#REF!))*12),0)</f>
        <v>0</v>
      </c>
      <c r="K15" s="9"/>
      <c r="L15" s="74">
        <f t="shared" si="1"/>
        <v>0</v>
      </c>
      <c r="M15" s="74">
        <f t="shared" si="2"/>
        <v>0</v>
      </c>
    </row>
    <row r="16" spans="1:13" s="10" customFormat="1" x14ac:dyDescent="0.25">
      <c r="A16" s="21">
        <v>13</v>
      </c>
      <c r="B16" s="30"/>
      <c r="C16" s="28"/>
      <c r="D16" s="29"/>
      <c r="E16" s="67"/>
      <c r="F16" s="28"/>
      <c r="G16" s="69"/>
      <c r="H16" s="59">
        <f t="shared" si="0"/>
        <v>0</v>
      </c>
      <c r="I16" s="25"/>
      <c r="J16" s="26">
        <f>IF(COUNTA(B16)&gt;0,50+H16+IF(COUNTA(I16)&gt;0,36,(COUNTA(#REF!))*12),0)</f>
        <v>0</v>
      </c>
      <c r="K16" s="9"/>
      <c r="L16" s="74">
        <f t="shared" si="1"/>
        <v>0</v>
      </c>
      <c r="M16" s="74">
        <f t="shared" si="2"/>
        <v>0</v>
      </c>
    </row>
    <row r="17" spans="1:13" s="10" customFormat="1" x14ac:dyDescent="0.25">
      <c r="A17" s="21">
        <v>14</v>
      </c>
      <c r="B17" s="22"/>
      <c r="C17" s="23"/>
      <c r="D17" s="24"/>
      <c r="E17" s="65"/>
      <c r="F17" s="23"/>
      <c r="G17" s="66"/>
      <c r="H17" s="59">
        <f t="shared" si="0"/>
        <v>0</v>
      </c>
      <c r="I17" s="25"/>
      <c r="J17" s="26">
        <f>IF(COUNTA(B17)&gt;0,50+H17+IF(COUNTA(I17)&gt;0,36,(COUNTA(#REF!))*12),0)</f>
        <v>0</v>
      </c>
      <c r="K17" s="9"/>
      <c r="L17" s="74">
        <f t="shared" si="1"/>
        <v>0</v>
      </c>
      <c r="M17" s="74">
        <f t="shared" si="2"/>
        <v>0</v>
      </c>
    </row>
    <row r="18" spans="1:13" s="10" customFormat="1" x14ac:dyDescent="0.25">
      <c r="A18" s="21">
        <v>15</v>
      </c>
      <c r="B18" s="27"/>
      <c r="C18" s="28"/>
      <c r="D18" s="29"/>
      <c r="E18" s="67"/>
      <c r="F18" s="28"/>
      <c r="G18" s="68"/>
      <c r="H18" s="59">
        <f t="shared" si="0"/>
        <v>0</v>
      </c>
      <c r="I18" s="25"/>
      <c r="J18" s="26">
        <f>IF(COUNTA(B18)&gt;0,50+H18+IF(COUNTA(I18)&gt;0,36,(COUNTA(#REF!))*12),0)</f>
        <v>0</v>
      </c>
      <c r="K18" s="9"/>
      <c r="L18" s="74">
        <f t="shared" si="1"/>
        <v>0</v>
      </c>
      <c r="M18" s="74">
        <f t="shared" si="2"/>
        <v>0</v>
      </c>
    </row>
    <row r="19" spans="1:13" s="10" customFormat="1" x14ac:dyDescent="0.25">
      <c r="A19" s="21">
        <v>16</v>
      </c>
      <c r="B19" s="30"/>
      <c r="C19" s="28"/>
      <c r="D19" s="29"/>
      <c r="E19" s="67"/>
      <c r="F19" s="28"/>
      <c r="G19" s="69"/>
      <c r="H19" s="59">
        <f t="shared" si="0"/>
        <v>0</v>
      </c>
      <c r="I19" s="25"/>
      <c r="J19" s="26">
        <f>IF(COUNTA(B19)&gt;0,50+H19+IF(COUNTA(I19)&gt;0,36,(COUNTA(#REF!))*12),0)</f>
        <v>0</v>
      </c>
      <c r="K19" s="9"/>
      <c r="L19" s="74">
        <f t="shared" si="1"/>
        <v>0</v>
      </c>
      <c r="M19" s="74">
        <f t="shared" si="2"/>
        <v>0</v>
      </c>
    </row>
    <row r="20" spans="1:13" s="10" customFormat="1" x14ac:dyDescent="0.25">
      <c r="A20" s="21">
        <v>17</v>
      </c>
      <c r="B20" s="22"/>
      <c r="C20" s="23"/>
      <c r="D20" s="24"/>
      <c r="E20" s="65"/>
      <c r="F20" s="23"/>
      <c r="G20" s="66"/>
      <c r="H20" s="59">
        <f t="shared" si="0"/>
        <v>0</v>
      </c>
      <c r="I20" s="25"/>
      <c r="J20" s="26">
        <f>IF(COUNTA(B20)&gt;0,50+H20+IF(COUNTA(I20)&gt;0,36,(COUNTA(#REF!))*12),0)</f>
        <v>0</v>
      </c>
      <c r="K20" s="9"/>
      <c r="L20" s="74">
        <f t="shared" si="1"/>
        <v>0</v>
      </c>
      <c r="M20" s="74">
        <f t="shared" si="2"/>
        <v>0</v>
      </c>
    </row>
    <row r="21" spans="1:13" s="10" customFormat="1" ht="15.75" thickBot="1" x14ac:dyDescent="0.3">
      <c r="A21" s="31">
        <v>18</v>
      </c>
      <c r="B21" s="32"/>
      <c r="C21" s="33"/>
      <c r="D21" s="34"/>
      <c r="E21" s="70"/>
      <c r="F21" s="33"/>
      <c r="G21" s="71"/>
      <c r="H21" s="60">
        <f t="shared" si="0"/>
        <v>0</v>
      </c>
      <c r="I21" s="35"/>
      <c r="J21" s="36">
        <f>IF(COUNTA(B21)&gt;0,50+H21+IF(COUNTA(I21)&gt;0,36,(COUNTA(#REF!))*12),0)</f>
        <v>0</v>
      </c>
      <c r="K21" s="9"/>
      <c r="L21" s="74">
        <f t="shared" si="1"/>
        <v>0</v>
      </c>
      <c r="M21" s="74">
        <f t="shared" si="2"/>
        <v>0</v>
      </c>
    </row>
    <row r="22" spans="1:13" s="10" customFormat="1" x14ac:dyDescent="0.25">
      <c r="A22" s="37"/>
      <c r="B22"/>
      <c r="C22"/>
      <c r="D22"/>
      <c r="E22"/>
      <c r="F22"/>
      <c r="G22"/>
      <c r="H22"/>
      <c r="I22"/>
      <c r="J22"/>
      <c r="K22" s="9"/>
      <c r="L22" s="74"/>
      <c r="M22" s="74"/>
    </row>
    <row r="23" spans="1:13" s="10" customFormat="1" x14ac:dyDescent="0.25">
      <c r="A23" s="37"/>
      <c r="B23" s="80" t="s">
        <v>9</v>
      </c>
      <c r="C23" s="80"/>
      <c r="D23"/>
      <c r="E23"/>
      <c r="F23"/>
      <c r="G23"/>
      <c r="H23"/>
      <c r="I23"/>
      <c r="J23"/>
      <c r="K23" s="9"/>
      <c r="L23" s="74"/>
      <c r="M23" s="74"/>
    </row>
    <row r="24" spans="1:13" s="10" customFormat="1" x14ac:dyDescent="0.25">
      <c r="A24" s="6"/>
      <c r="B24" s="38" t="s">
        <v>10</v>
      </c>
      <c r="C24"/>
      <c r="D24"/>
      <c r="E24" s="39" t="s">
        <v>11</v>
      </c>
      <c r="F24" s="57">
        <v>50</v>
      </c>
      <c r="G24" s="37" t="s">
        <v>12</v>
      </c>
      <c r="H24" s="37">
        <f>COUNTA(B4:B21)</f>
        <v>0</v>
      </c>
      <c r="I24" s="76">
        <f>H24*50</f>
        <v>0</v>
      </c>
      <c r="J24"/>
      <c r="K24" s="9"/>
      <c r="L24" s="74"/>
      <c r="M24" s="74"/>
    </row>
    <row r="25" spans="1:13" s="10" customFormat="1" x14ac:dyDescent="0.25">
      <c r="A25" s="41">
        <v>1</v>
      </c>
      <c r="B25" s="42"/>
      <c r="C25"/>
      <c r="D25"/>
      <c r="E25" s="39" t="s">
        <v>13</v>
      </c>
      <c r="F25" s="40">
        <v>27.5</v>
      </c>
      <c r="G25" s="37" t="s">
        <v>12</v>
      </c>
      <c r="H25" s="37">
        <f>SUM(L4:L21)</f>
        <v>0</v>
      </c>
      <c r="I25" s="76">
        <f>H25*27.5</f>
        <v>0</v>
      </c>
      <c r="J25"/>
      <c r="K25" s="9"/>
      <c r="L25" s="74"/>
      <c r="M25" s="74"/>
    </row>
    <row r="26" spans="1:13" s="10" customFormat="1" x14ac:dyDescent="0.25">
      <c r="A26" s="41">
        <v>2</v>
      </c>
      <c r="B26" s="43"/>
      <c r="C26"/>
      <c r="D26" s="44"/>
      <c r="E26" s="45" t="s">
        <v>17</v>
      </c>
      <c r="F26" s="46">
        <v>30</v>
      </c>
      <c r="G26" s="47" t="s">
        <v>12</v>
      </c>
      <c r="H26" s="47">
        <f>SUM(M4:M21)</f>
        <v>0</v>
      </c>
      <c r="I26" s="77">
        <f>H26*30</f>
        <v>0</v>
      </c>
      <c r="J26"/>
      <c r="K26" s="9"/>
      <c r="L26" s="74"/>
      <c r="M26" s="74"/>
    </row>
    <row r="27" spans="1:13" s="10" customFormat="1" x14ac:dyDescent="0.25">
      <c r="A27" s="41">
        <v>3</v>
      </c>
      <c r="B27" s="48"/>
      <c r="C27"/>
      <c r="D27"/>
      <c r="E27"/>
      <c r="F27"/>
      <c r="G27" s="49"/>
      <c r="H27" s="79" t="s">
        <v>14</v>
      </c>
      <c r="I27" s="78">
        <f>SUM(I24:I26)</f>
        <v>0</v>
      </c>
      <c r="J27"/>
      <c r="K27" s="9"/>
      <c r="L27" s="74"/>
      <c r="M27" s="74"/>
    </row>
    <row r="28" spans="1:13" s="10" customFormat="1" x14ac:dyDescent="0.25">
      <c r="A28" s="41">
        <v>4</v>
      </c>
      <c r="B28" s="42"/>
      <c r="C28"/>
      <c r="D28"/>
      <c r="E28"/>
      <c r="F28"/>
      <c r="G28"/>
      <c r="H28"/>
      <c r="I28"/>
      <c r="J28"/>
      <c r="K28" s="9"/>
      <c r="L28" s="74"/>
      <c r="M28" s="74"/>
    </row>
    <row r="29" spans="1:13" s="10" customFormat="1" x14ac:dyDescent="0.25">
      <c r="A29" s="37"/>
      <c r="B29"/>
      <c r="C29"/>
      <c r="D29"/>
      <c r="E29"/>
      <c r="F29"/>
      <c r="G29"/>
      <c r="H29"/>
      <c r="I29"/>
      <c r="J29"/>
      <c r="K29" s="9"/>
      <c r="L29" s="74"/>
      <c r="M29" s="74"/>
    </row>
    <row r="30" spans="1:13" s="10" customFormat="1" x14ac:dyDescent="0.25">
      <c r="A30" s="37"/>
      <c r="B30"/>
      <c r="C30"/>
      <c r="D30"/>
      <c r="E30"/>
      <c r="F30"/>
      <c r="G30"/>
      <c r="H30"/>
      <c r="I30"/>
      <c r="J30"/>
      <c r="K30" s="9"/>
      <c r="L30" s="74"/>
      <c r="M30" s="74"/>
    </row>
    <row r="31" spans="1:13" s="10" customFormat="1" x14ac:dyDescent="0.25">
      <c r="A31" s="37"/>
      <c r="B31" s="50" t="s">
        <v>15</v>
      </c>
      <c r="C31"/>
      <c r="D31"/>
      <c r="E31"/>
      <c r="F31"/>
      <c r="G31"/>
      <c r="H31"/>
      <c r="I31"/>
      <c r="J31"/>
      <c r="K31" s="9"/>
      <c r="L31" s="74"/>
      <c r="M31" s="74"/>
    </row>
    <row r="32" spans="1:13" x14ac:dyDescent="0.25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3"/>
    </row>
  </sheetData>
  <mergeCells count="4">
    <mergeCell ref="B23:C23"/>
    <mergeCell ref="E2:G2"/>
    <mergeCell ref="H2:H3"/>
    <mergeCell ref="J2:J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Canadian Tire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McCradden</dc:creator>
  <cp:lastModifiedBy>Kathleen</cp:lastModifiedBy>
  <dcterms:created xsi:type="dcterms:W3CDTF">2019-04-23T05:10:56Z</dcterms:created>
  <dcterms:modified xsi:type="dcterms:W3CDTF">2019-04-24T13:40:36Z</dcterms:modified>
</cp:coreProperties>
</file>